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Rp HESAP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E30" i="1" s="1"/>
  <c r="G29" i="1" s="1"/>
  <c r="F32" i="1"/>
  <c r="B32" i="1" s="1"/>
  <c r="F31" i="1"/>
  <c r="D31" i="1" s="1"/>
  <c r="H31" i="1" l="1"/>
</calcChain>
</file>

<file path=xl/sharedStrings.xml><?xml version="1.0" encoding="utf-8"?>
<sst xmlns="http://schemas.openxmlformats.org/spreadsheetml/2006/main" count="36" uniqueCount="33">
  <si>
    <t>Bu formülde;</t>
  </si>
  <si>
    <t>ΔL (m) = V(m/μs). (ΔT(m/μs) formülünden hesaplanmakta olup;</t>
  </si>
  <si>
    <t>h : Aktif paratoner yüksekliği (m)</t>
  </si>
  <si>
    <t>Rp : Koruma yarıçapı (m)</t>
  </si>
  <si>
    <t>h=</t>
  </si>
  <si>
    <t>D=</t>
  </si>
  <si>
    <t>V=</t>
  </si>
  <si>
    <t>∆T=</t>
  </si>
  <si>
    <t>∆L</t>
  </si>
  <si>
    <t>RİSK SEVİYESİ</t>
  </si>
  <si>
    <t>Eğer 2 m ≤ h ≤ 5 m ise KORUMA YARIÇAPI AŞAĞIDAKİ ŞEKİLDE HESAPLANIR.</t>
  </si>
  <si>
    <t>Rp = h x Rp(5) / 5</t>
  </si>
  <si>
    <t>Rp(5)=</t>
  </si>
  <si>
    <t>ΔT : Paratonerin erken iyon yayma süresidir. Her ürün içim test sonucu belirlenir</t>
  </si>
  <si>
    <t>D: Yıldırım ilerleme adımı ya da yıldırımın yol boyunca atlama aralığıdır. Bu nedenle koruma seviyesi parametresidir. Yuvarlanan küre metodu için kürenin yarıçapıdır.</t>
  </si>
  <si>
    <t>ΔL : ΔT sürede  iyonların yıldırıma doğru katettiği  yoldur. Uyarım yolu da denir. Her model ürün için test sonucu belirlenen ΔT değeri ile hesaplanır.</t>
  </si>
  <si>
    <t>YK seviyesi</t>
  </si>
  <si>
    <t>Rp</t>
  </si>
  <si>
    <t>Rp(5)</t>
  </si>
  <si>
    <t>RADSAN-AKTİF PARATONER SEVİYE VE YÜKSEKLİĞE GÖRE  KORUMA YARIÇAPI HESABI</t>
  </si>
  <si>
    <t>m</t>
  </si>
  <si>
    <t>h(m)</t>
  </si>
  <si>
    <t>ΔL(m)</t>
  </si>
  <si>
    <t>D(m)</t>
  </si>
  <si>
    <r>
      <t>KORUMA YARIÇAPI HESAPLAMA h</t>
    </r>
    <r>
      <rPr>
        <b/>
        <sz val="14"/>
        <color theme="1"/>
        <rFont val="Arial Tur"/>
        <charset val="162"/>
      </rPr>
      <t>≥</t>
    </r>
    <r>
      <rPr>
        <b/>
        <sz val="14"/>
        <color theme="1"/>
        <rFont val="Calibri"/>
        <family val="2"/>
        <charset val="162"/>
      </rPr>
      <t>5 m</t>
    </r>
  </si>
  <si>
    <t>YK Seviye-I için      D= 20 m</t>
  </si>
  <si>
    <t>YK Seviye-II için    D= 30 m</t>
  </si>
  <si>
    <t>YK Seviye-III için   D= 45 m</t>
  </si>
  <si>
    <t>YK Seviye-IV için   D= 60 m</t>
  </si>
  <si>
    <t>V: Kılavuz(öncü) yıldırımın ölçülmüş ortalama hızı
NF C 17102 den,      V=1m/μs dir.</t>
  </si>
  <si>
    <t>SARI RENKLİ HÜCRELERE DEĞERLERİ GİRİNİZ</t>
  </si>
  <si>
    <r>
      <t>Rp</t>
    </r>
    <r>
      <rPr>
        <b/>
        <vertAlign val="superscript"/>
        <sz val="14"/>
        <color theme="1"/>
        <rFont val="Calibri"/>
        <family val="2"/>
        <charset val="162"/>
        <scheme val="minor"/>
      </rPr>
      <t>2</t>
    </r>
    <r>
      <rPr>
        <b/>
        <sz val="14"/>
        <color theme="1"/>
        <rFont val="Calibri"/>
        <family val="2"/>
        <charset val="162"/>
        <scheme val="minor"/>
      </rPr>
      <t xml:space="preserve"> = h( 2D-h) + ΔL( 2D+ΔL)              h≥5 m    İSE</t>
    </r>
  </si>
  <si>
    <r>
      <t>Rp = (h( 2D-h) + ΔL( 2D+ΔL))</t>
    </r>
    <r>
      <rPr>
        <b/>
        <vertAlign val="superscript"/>
        <sz val="12"/>
        <color theme="1"/>
        <rFont val="Calibri"/>
        <family val="2"/>
        <charset val="162"/>
        <scheme val="minor"/>
      </rPr>
      <t xml:space="preserve">1/2  </t>
    </r>
    <r>
      <rPr>
        <b/>
        <sz val="12"/>
        <color theme="1"/>
        <rFont val="Calibri"/>
        <family val="2"/>
        <charset val="162"/>
        <scheme val="minor"/>
      </rPr>
      <t xml:space="preserve">       h≥5 m    İSE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</si>
</sst>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vertAlign val="superscript"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Arial Tur"/>
      <charset val="162"/>
    </font>
    <font>
      <b/>
      <sz val="14"/>
      <color theme="1"/>
      <name val="Calibri"/>
      <family val="2"/>
      <charset val="162"/>
    </font>
    <font>
      <b/>
      <vertAlign val="superscript"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8" borderId="1" xfId="0" quotePrefix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2" fillId="8" borderId="13" xfId="0" quotePrefix="1" applyFont="1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>
      <alignment horizontal="center" vertical="center"/>
    </xf>
    <xf numFmtId="0" fontId="5" fillId="7" borderId="2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2" fillId="8" borderId="17" xfId="0" quotePrefix="1" applyFont="1" applyFill="1" applyBorder="1" applyAlignment="1">
      <alignment horizontal="center" vertical="center"/>
    </xf>
    <xf numFmtId="1" fontId="2" fillId="0" borderId="18" xfId="0" applyNumberFormat="1" applyFont="1" applyBorder="1"/>
    <xf numFmtId="0" fontId="9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3" borderId="7" xfId="0" quotePrefix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quotePrefix="1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2" borderId="4" xfId="0" quotePrefix="1" applyFont="1" applyFill="1" applyBorder="1" applyAlignment="1">
      <alignment horizontal="center" wrapText="1"/>
    </xf>
    <xf numFmtId="0" fontId="3" fillId="2" borderId="5" xfId="0" quotePrefix="1" applyFont="1" applyFill="1" applyBorder="1" applyAlignment="1">
      <alignment horizontal="center" wrapText="1"/>
    </xf>
    <xf numFmtId="0" fontId="3" fillId="2" borderId="6" xfId="0" quotePrefix="1" applyFont="1" applyFill="1" applyBorder="1" applyAlignment="1">
      <alignment horizontal="center" wrapText="1"/>
    </xf>
    <xf numFmtId="0" fontId="3" fillId="2" borderId="7" xfId="0" quotePrefix="1" applyFont="1" applyFill="1" applyBorder="1" applyAlignment="1">
      <alignment horizontal="center" wrapText="1"/>
    </xf>
    <xf numFmtId="0" fontId="3" fillId="2" borderId="0" xfId="0" quotePrefix="1" applyFont="1" applyFill="1" applyBorder="1" applyAlignment="1">
      <alignment horizontal="center" wrapText="1"/>
    </xf>
    <xf numFmtId="0" fontId="3" fillId="2" borderId="8" xfId="0" quotePrefix="1" applyFont="1" applyFill="1" applyBorder="1" applyAlignment="1">
      <alignment horizontal="center" wrapText="1"/>
    </xf>
    <xf numFmtId="0" fontId="2" fillId="5" borderId="7" xfId="0" quotePrefix="1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3" borderId="7" xfId="0" quotePrefix="1" applyFont="1" applyFill="1" applyBorder="1" applyAlignment="1">
      <alignment horizontal="center" wrapText="1"/>
    </xf>
    <xf numFmtId="0" fontId="2" fillId="3" borderId="0" xfId="0" quotePrefix="1" applyFont="1" applyFill="1" applyBorder="1" applyAlignment="1">
      <alignment horizontal="center" wrapText="1"/>
    </xf>
    <xf numFmtId="0" fontId="2" fillId="3" borderId="8" xfId="0" quotePrefix="1" applyFont="1" applyFill="1" applyBorder="1" applyAlignment="1">
      <alignment horizontal="center" wrapText="1"/>
    </xf>
    <xf numFmtId="0" fontId="2" fillId="4" borderId="7" xfId="0" quotePrefix="1" applyFont="1" applyFill="1" applyBorder="1" applyAlignment="1">
      <alignment horizontal="center" vertical="top" wrapText="1"/>
    </xf>
    <xf numFmtId="0" fontId="2" fillId="4" borderId="0" xfId="0" quotePrefix="1" applyFont="1" applyFill="1" applyBorder="1" applyAlignment="1">
      <alignment horizontal="center" vertical="top" wrapText="1"/>
    </xf>
    <xf numFmtId="0" fontId="2" fillId="4" borderId="8" xfId="0" quotePrefix="1" applyFont="1" applyFill="1" applyBorder="1" applyAlignment="1">
      <alignment horizontal="center" vertical="top" wrapText="1"/>
    </xf>
    <xf numFmtId="0" fontId="3" fillId="4" borderId="7" xfId="0" quotePrefix="1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0" borderId="7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2" fillId="6" borderId="7" xfId="0" quotePrefix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9" borderId="15" xfId="0" quotePrefix="1" applyFont="1" applyFill="1" applyBorder="1" applyAlignment="1">
      <alignment horizontal="center" vertical="center"/>
    </xf>
    <xf numFmtId="0" fontId="2" fillId="9" borderId="16" xfId="0" quotePrefix="1" applyFont="1" applyFill="1" applyBorder="1" applyAlignment="1">
      <alignment horizontal="center" vertical="center"/>
    </xf>
    <xf numFmtId="0" fontId="2" fillId="9" borderId="9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3" workbookViewId="0">
      <selection activeCell="C24" sqref="C24"/>
    </sheetView>
  </sheetViews>
  <sheetFormatPr defaultRowHeight="15" x14ac:dyDescent="0.25"/>
  <cols>
    <col min="1" max="1" width="9" customWidth="1"/>
    <col min="2" max="2" width="11.5703125" customWidth="1"/>
    <col min="7" max="7" width="9.5703125" bestFit="1" customWidth="1"/>
  </cols>
  <sheetData>
    <row r="1" spans="1:8" ht="18.75" customHeight="1" x14ac:dyDescent="0.25">
      <c r="A1" s="28" t="s">
        <v>19</v>
      </c>
      <c r="B1" s="29"/>
      <c r="C1" s="29"/>
      <c r="D1" s="29"/>
      <c r="E1" s="29"/>
      <c r="F1" s="29"/>
      <c r="G1" s="29"/>
      <c r="H1" s="30"/>
    </row>
    <row r="2" spans="1:8" ht="20.100000000000001" customHeight="1" x14ac:dyDescent="0.25">
      <c r="A2" s="31"/>
      <c r="B2" s="32"/>
      <c r="C2" s="32"/>
      <c r="D2" s="32"/>
      <c r="E2" s="32"/>
      <c r="F2" s="32"/>
      <c r="G2" s="32"/>
      <c r="H2" s="33"/>
    </row>
    <row r="3" spans="1:8" ht="21" x14ac:dyDescent="0.3">
      <c r="A3" s="22" t="s">
        <v>31</v>
      </c>
      <c r="B3" s="23"/>
      <c r="C3" s="23"/>
      <c r="D3" s="23"/>
      <c r="E3" s="23"/>
      <c r="F3" s="23"/>
      <c r="G3" s="23"/>
      <c r="H3" s="24"/>
    </row>
    <row r="4" spans="1:8" ht="18.75" x14ac:dyDescent="0.3">
      <c r="A4" s="22" t="s">
        <v>0</v>
      </c>
      <c r="B4" s="23"/>
      <c r="C4" s="23"/>
      <c r="D4" s="23"/>
      <c r="E4" s="23"/>
      <c r="F4" s="23"/>
      <c r="G4" s="23"/>
      <c r="H4" s="24"/>
    </row>
    <row r="5" spans="1:8" ht="18.75" customHeight="1" x14ac:dyDescent="0.25">
      <c r="A5" s="37" t="s">
        <v>14</v>
      </c>
      <c r="B5" s="38"/>
      <c r="C5" s="38"/>
      <c r="D5" s="38"/>
      <c r="E5" s="38"/>
      <c r="F5" s="38"/>
      <c r="G5" s="38"/>
      <c r="H5" s="39"/>
    </row>
    <row r="6" spans="1:8" ht="15" customHeight="1" x14ac:dyDescent="0.25">
      <c r="A6" s="37"/>
      <c r="B6" s="38"/>
      <c r="C6" s="38"/>
      <c r="D6" s="38"/>
      <c r="E6" s="38"/>
      <c r="F6" s="38"/>
      <c r="G6" s="38"/>
      <c r="H6" s="39"/>
    </row>
    <row r="7" spans="1:8" ht="15" customHeight="1" x14ac:dyDescent="0.25">
      <c r="A7" s="37"/>
      <c r="B7" s="38"/>
      <c r="C7" s="38"/>
      <c r="D7" s="38"/>
      <c r="E7" s="38"/>
      <c r="F7" s="38"/>
      <c r="G7" s="38"/>
      <c r="H7" s="39"/>
    </row>
    <row r="8" spans="1:8" ht="18.75" x14ac:dyDescent="0.25">
      <c r="A8" s="25" t="s">
        <v>25</v>
      </c>
      <c r="B8" s="26"/>
      <c r="C8" s="26"/>
      <c r="D8" s="26"/>
      <c r="E8" s="26"/>
      <c r="F8" s="26"/>
      <c r="G8" s="26"/>
      <c r="H8" s="27"/>
    </row>
    <row r="9" spans="1:8" ht="18.75" x14ac:dyDescent="0.25">
      <c r="A9" s="25" t="s">
        <v>26</v>
      </c>
      <c r="B9" s="26"/>
      <c r="C9" s="26"/>
      <c r="D9" s="26"/>
      <c r="E9" s="26"/>
      <c r="F9" s="26"/>
      <c r="G9" s="26"/>
      <c r="H9" s="27"/>
    </row>
    <row r="10" spans="1:8" ht="18.75" x14ac:dyDescent="0.25">
      <c r="A10" s="25" t="s">
        <v>27</v>
      </c>
      <c r="B10" s="26"/>
      <c r="C10" s="26"/>
      <c r="D10" s="26"/>
      <c r="E10" s="26"/>
      <c r="F10" s="26"/>
      <c r="G10" s="26"/>
      <c r="H10" s="27"/>
    </row>
    <row r="11" spans="1:8" ht="18.75" x14ac:dyDescent="0.25">
      <c r="A11" s="25" t="s">
        <v>28</v>
      </c>
      <c r="B11" s="26"/>
      <c r="C11" s="26"/>
      <c r="D11" s="26"/>
      <c r="E11" s="26"/>
      <c r="F11" s="26"/>
      <c r="G11" s="26"/>
      <c r="H11" s="27"/>
    </row>
    <row r="12" spans="1:8" ht="18.75" x14ac:dyDescent="0.3">
      <c r="A12" s="43" t="s">
        <v>1</v>
      </c>
      <c r="B12" s="44"/>
      <c r="C12" s="44"/>
      <c r="D12" s="44"/>
      <c r="E12" s="44"/>
      <c r="F12" s="44"/>
      <c r="G12" s="44"/>
      <c r="H12" s="45"/>
    </row>
    <row r="13" spans="1:8" ht="18.75" customHeight="1" x14ac:dyDescent="0.25">
      <c r="A13" s="40" t="s">
        <v>29</v>
      </c>
      <c r="B13" s="41"/>
      <c r="C13" s="41"/>
      <c r="D13" s="41"/>
      <c r="E13" s="41"/>
      <c r="F13" s="41"/>
      <c r="G13" s="41"/>
      <c r="H13" s="42"/>
    </row>
    <row r="14" spans="1:8" ht="18.75" customHeight="1" x14ac:dyDescent="0.25">
      <c r="A14" s="40"/>
      <c r="B14" s="41"/>
      <c r="C14" s="41"/>
      <c r="D14" s="41"/>
      <c r="E14" s="41"/>
      <c r="F14" s="41"/>
      <c r="G14" s="41"/>
      <c r="H14" s="42"/>
    </row>
    <row r="15" spans="1:8" ht="18.75" customHeight="1" x14ac:dyDescent="0.25">
      <c r="A15" s="40" t="s">
        <v>13</v>
      </c>
      <c r="B15" s="41"/>
      <c r="C15" s="41"/>
      <c r="D15" s="41"/>
      <c r="E15" s="41"/>
      <c r="F15" s="41"/>
      <c r="G15" s="41"/>
      <c r="H15" s="42"/>
    </row>
    <row r="16" spans="1:8" x14ac:dyDescent="0.25">
      <c r="A16" s="40"/>
      <c r="B16" s="41"/>
      <c r="C16" s="41"/>
      <c r="D16" s="41"/>
      <c r="E16" s="41"/>
      <c r="F16" s="41"/>
      <c r="G16" s="41"/>
      <c r="H16" s="42"/>
    </row>
    <row r="17" spans="1:8" ht="15.75" customHeight="1" x14ac:dyDescent="0.25">
      <c r="A17" s="40" t="s">
        <v>15</v>
      </c>
      <c r="B17" s="41"/>
      <c r="C17" s="41"/>
      <c r="D17" s="41"/>
      <c r="E17" s="41"/>
      <c r="F17" s="41"/>
      <c r="G17" s="41"/>
      <c r="H17" s="42"/>
    </row>
    <row r="18" spans="1:8" x14ac:dyDescent="0.25">
      <c r="A18" s="40"/>
      <c r="B18" s="41"/>
      <c r="C18" s="41"/>
      <c r="D18" s="41"/>
      <c r="E18" s="41"/>
      <c r="F18" s="41"/>
      <c r="G18" s="41"/>
      <c r="H18" s="42"/>
    </row>
    <row r="19" spans="1:8" ht="15.75" x14ac:dyDescent="0.25">
      <c r="A19" s="34" t="s">
        <v>2</v>
      </c>
      <c r="B19" s="35"/>
      <c r="C19" s="35"/>
      <c r="D19" s="35"/>
      <c r="E19" s="35"/>
      <c r="F19" s="35"/>
      <c r="G19" s="35"/>
      <c r="H19" s="36"/>
    </row>
    <row r="20" spans="1:8" ht="15.75" x14ac:dyDescent="0.25">
      <c r="A20" s="55" t="s">
        <v>3</v>
      </c>
      <c r="B20" s="56"/>
      <c r="C20" s="56"/>
      <c r="D20" s="56"/>
      <c r="E20" s="56"/>
      <c r="F20" s="56"/>
      <c r="G20" s="56"/>
      <c r="H20" s="57"/>
    </row>
    <row r="21" spans="1:8" ht="20.100000000000001" customHeight="1" x14ac:dyDescent="0.25">
      <c r="A21" s="49" t="s">
        <v>32</v>
      </c>
      <c r="B21" s="50"/>
      <c r="C21" s="50"/>
      <c r="D21" s="50"/>
      <c r="E21" s="50"/>
      <c r="F21" s="50"/>
      <c r="G21" s="50"/>
      <c r="H21" s="51"/>
    </row>
    <row r="22" spans="1:8" ht="20.100000000000001" customHeight="1" x14ac:dyDescent="0.25">
      <c r="A22" s="52" t="s">
        <v>30</v>
      </c>
      <c r="B22" s="53"/>
      <c r="C22" s="53"/>
      <c r="D22" s="53"/>
      <c r="E22" s="53"/>
      <c r="F22" s="53"/>
      <c r="G22" s="53"/>
      <c r="H22" s="54"/>
    </row>
    <row r="23" spans="1:8" ht="15" customHeight="1" thickBot="1" x14ac:dyDescent="0.35">
      <c r="A23" s="13" t="s">
        <v>24</v>
      </c>
      <c r="B23" s="14"/>
      <c r="C23" s="14"/>
      <c r="D23" s="14"/>
      <c r="E23" s="14"/>
      <c r="F23" s="14"/>
      <c r="G23" s="14"/>
      <c r="H23" s="58"/>
    </row>
    <row r="24" spans="1:8" ht="22.5" customHeight="1" thickBot="1" x14ac:dyDescent="0.3">
      <c r="A24" s="59"/>
      <c r="B24" s="1" t="s">
        <v>16</v>
      </c>
      <c r="C24" s="6">
        <v>1</v>
      </c>
      <c r="D24" s="1" t="s">
        <v>22</v>
      </c>
      <c r="E24" s="8">
        <v>60</v>
      </c>
      <c r="F24" s="10" t="s">
        <v>17</v>
      </c>
      <c r="G24" s="11">
        <f>SQRT(E25*(2*C25-E25)+E24*(2*C25+E24))</f>
        <v>78.581168227508556</v>
      </c>
      <c r="H24" s="9" t="s">
        <v>20</v>
      </c>
    </row>
    <row r="25" spans="1:8" ht="20.100000000000001" customHeight="1" x14ac:dyDescent="0.25">
      <c r="A25" s="59"/>
      <c r="B25" s="1" t="s">
        <v>23</v>
      </c>
      <c r="C25" s="3">
        <v>20</v>
      </c>
      <c r="D25" s="1" t="s">
        <v>21</v>
      </c>
      <c r="E25" s="4">
        <v>5</v>
      </c>
      <c r="F25" s="62"/>
      <c r="G25" s="63"/>
      <c r="H25" s="64"/>
    </row>
    <row r="26" spans="1:8" ht="20.25" customHeight="1" x14ac:dyDescent="0.25">
      <c r="A26" s="59"/>
      <c r="B26" s="60"/>
      <c r="C26" s="60"/>
      <c r="D26" s="60"/>
      <c r="E26" s="60"/>
      <c r="F26" s="60"/>
      <c r="G26" s="60"/>
      <c r="H26" s="61"/>
    </row>
    <row r="27" spans="1:8" ht="15" customHeight="1" x14ac:dyDescent="0.25">
      <c r="A27" s="46" t="s">
        <v>10</v>
      </c>
      <c r="B27" s="47"/>
      <c r="C27" s="47"/>
      <c r="D27" s="47"/>
      <c r="E27" s="47"/>
      <c r="F27" s="47"/>
      <c r="G27" s="47"/>
      <c r="H27" s="48"/>
    </row>
    <row r="28" spans="1:8" ht="30" customHeight="1" thickBot="1" x14ac:dyDescent="0.3">
      <c r="A28" s="46"/>
      <c r="B28" s="47"/>
      <c r="C28" s="47"/>
      <c r="D28" s="47"/>
      <c r="E28" s="47"/>
      <c r="F28" s="47"/>
      <c r="G28" s="47"/>
      <c r="H28" s="48"/>
    </row>
    <row r="29" spans="1:8" ht="22.5" customHeight="1" thickBot="1" x14ac:dyDescent="0.35">
      <c r="A29" s="13" t="s">
        <v>11</v>
      </c>
      <c r="B29" s="14"/>
      <c r="C29" s="15"/>
      <c r="D29" s="1" t="s">
        <v>21</v>
      </c>
      <c r="E29" s="8">
        <v>2</v>
      </c>
      <c r="F29" s="10" t="s">
        <v>17</v>
      </c>
      <c r="G29" s="11">
        <f>E29*E30/5</f>
        <v>31.432467291003423</v>
      </c>
      <c r="H29" s="9" t="s">
        <v>20</v>
      </c>
    </row>
    <row r="30" spans="1:8" ht="18" customHeight="1" thickBot="1" x14ac:dyDescent="0.3">
      <c r="A30" s="16"/>
      <c r="B30" s="17"/>
      <c r="C30" s="18"/>
      <c r="D30" s="5" t="s">
        <v>18</v>
      </c>
      <c r="E30" s="7">
        <f>G24</f>
        <v>78.581168227508556</v>
      </c>
      <c r="F30" s="19"/>
      <c r="G30" s="20"/>
      <c r="H30" s="21"/>
    </row>
    <row r="31" spans="1:8" ht="15" hidden="1" customHeight="1" x14ac:dyDescent="0.25">
      <c r="A31" t="s">
        <v>4</v>
      </c>
      <c r="B31">
        <v>5</v>
      </c>
      <c r="C31" t="s">
        <v>8</v>
      </c>
      <c r="D31" t="e">
        <f>F31*D32</f>
        <v>#REF!</v>
      </c>
      <c r="E31" t="s">
        <v>7</v>
      </c>
      <c r="F31" t="e">
        <f>#REF!</f>
        <v>#REF!</v>
      </c>
      <c r="G31" t="s">
        <v>12</v>
      </c>
      <c r="H31" t="e">
        <f>SQRT((B31*(2*B32-B31))+(D31*((2*B32)+D31)))</f>
        <v>#REF!</v>
      </c>
    </row>
    <row r="32" spans="1:8" ht="15" hidden="1" customHeight="1" x14ac:dyDescent="0.25">
      <c r="A32" t="s">
        <v>5</v>
      </c>
      <c r="B32" t="e">
        <f>IF(F32=1,20,IF(F32=2,30,IF(F32=3,45,IF(F32=4,60))))</f>
        <v>#REF!</v>
      </c>
      <c r="C32" t="s">
        <v>6</v>
      </c>
      <c r="D32">
        <v>1</v>
      </c>
      <c r="E32" t="s">
        <v>9</v>
      </c>
      <c r="F32" t="e">
        <f>#REF!</f>
        <v>#REF!</v>
      </c>
    </row>
    <row r="33" spans="1:11" x14ac:dyDescent="0.25">
      <c r="A33" s="12"/>
      <c r="B33" s="12"/>
      <c r="C33" s="12"/>
      <c r="D33" s="12"/>
      <c r="E33" s="12"/>
      <c r="F33" s="12"/>
      <c r="G33" s="12"/>
      <c r="H33" s="12"/>
    </row>
    <row r="34" spans="1:11" x14ac:dyDescent="0.25">
      <c r="A34" s="12"/>
      <c r="B34" s="12"/>
      <c r="C34" s="12"/>
      <c r="D34" s="12"/>
      <c r="E34" s="12"/>
      <c r="F34" s="12"/>
      <c r="G34" s="12"/>
      <c r="H34" s="12"/>
    </row>
    <row r="35" spans="1:11" x14ac:dyDescent="0.25">
      <c r="K35" s="2"/>
    </row>
  </sheetData>
  <sheetProtection algorithmName="SHA-512" hashValue="P/YJpg8gmoV/NHeDzxPJssl1vL37s1LSjl95Stbm6QD0MnRaxHwrfRz0pkIx6jEVFBclrlH6U+fRQtRyK1QAiA==" saltValue="rqWYvM2amHW/UWKVh6daPQ==" spinCount="100000" sheet="1" objects="1" scenarios="1"/>
  <mergeCells count="25">
    <mergeCell ref="A1:H2"/>
    <mergeCell ref="A19:H19"/>
    <mergeCell ref="A5:H7"/>
    <mergeCell ref="A13:H14"/>
    <mergeCell ref="A9:H9"/>
    <mergeCell ref="A10:H10"/>
    <mergeCell ref="A11:H11"/>
    <mergeCell ref="A12:H12"/>
    <mergeCell ref="A15:H16"/>
    <mergeCell ref="A17:H18"/>
    <mergeCell ref="A33:H34"/>
    <mergeCell ref="A29:C29"/>
    <mergeCell ref="A30:C30"/>
    <mergeCell ref="F30:H30"/>
    <mergeCell ref="A3:H3"/>
    <mergeCell ref="A4:H4"/>
    <mergeCell ref="A8:H8"/>
    <mergeCell ref="A27:H28"/>
    <mergeCell ref="A21:H21"/>
    <mergeCell ref="A22:H22"/>
    <mergeCell ref="A20:H20"/>
    <mergeCell ref="A23:H23"/>
    <mergeCell ref="A24:A26"/>
    <mergeCell ref="B26:H26"/>
    <mergeCell ref="F25:H25"/>
  </mergeCells>
  <pageMargins left="0.7" right="0.7" top="0.75" bottom="0.75" header="0.3" footer="0.3"/>
  <pageSetup paperSize="9" orientation="portrait" r:id="rId1"/>
  <ignoredErrors>
    <ignoredError sqref="F31:F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Rp HESAP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2021-04-13T13:43:36Z</dcterms:modified>
</cp:coreProperties>
</file>